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rso\Financieel\2024\"/>
    </mc:Choice>
  </mc:AlternateContent>
  <xr:revisionPtr revIDLastSave="0" documentId="13_ncr:1_{B18CC725-95D7-4276-9572-611A451B9008}" xr6:coauthVersionLast="45" xr6:coauthVersionMax="45" xr10:uidLastSave="{00000000-0000-0000-0000-000000000000}"/>
  <bookViews>
    <workbookView xWindow="-120" yWindow="-120" windowWidth="24240" windowHeight="13140" activeTab="1" xr2:uid="{00000000-000D-0000-FFFF-FFFF00000000}"/>
  </bookViews>
  <sheets>
    <sheet name="Voorblad" sheetId="4" r:id="rId1"/>
    <sheet name="Balans 31.12.24" sheetId="3" r:id="rId2"/>
    <sheet name="Inkomsten-uitgaven" sheetId="2" r:id="rId3"/>
  </sheets>
  <definedNames>
    <definedName name="_xlnm.Print_Area" localSheetId="1">'Balans 31.12.24'!$A$1:$U$52</definedName>
    <definedName name="_xlnm.Print_Area" localSheetId="2">'Inkomsten-uitgaven'!$A$1:$J$27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7" i="2" l="1"/>
  <c r="B19" i="2" l="1"/>
  <c r="B12" i="2"/>
  <c r="D32" i="3"/>
  <c r="D20" i="3"/>
  <c r="D14" i="3"/>
  <c r="B23" i="2" l="1"/>
  <c r="B27" i="2" s="1"/>
  <c r="D22" i="3"/>
  <c r="D34" i="3" s="1"/>
  <c r="D19" i="2"/>
  <c r="D12" i="2"/>
  <c r="H32" i="3"/>
  <c r="H20" i="3"/>
  <c r="H14" i="3"/>
  <c r="D28" i="3" l="1"/>
  <c r="D23" i="2"/>
  <c r="D27" i="2" s="1"/>
  <c r="H22" i="3"/>
  <c r="H34" i="3" s="1"/>
  <c r="H28" i="3" s="1"/>
  <c r="F19" i="2"/>
  <c r="F12" i="2"/>
  <c r="L32" i="3"/>
  <c r="L20" i="3"/>
  <c r="L14" i="3"/>
  <c r="F23" i="2" l="1"/>
  <c r="F27" i="2" s="1"/>
  <c r="L22" i="3"/>
  <c r="L34" i="3" s="1"/>
  <c r="L28" i="3" s="1"/>
  <c r="J19" i="2"/>
  <c r="J12" i="2"/>
  <c r="J23" i="2" s="1"/>
  <c r="J27" i="2" s="1"/>
  <c r="T32" i="3"/>
  <c r="T20" i="3"/>
  <c r="T14" i="3"/>
  <c r="T22" i="3" l="1"/>
  <c r="T34" i="3" s="1"/>
  <c r="T28" i="3" s="1"/>
  <c r="H19" i="2"/>
  <c r="P32" i="3" l="1"/>
  <c r="P20" i="3"/>
  <c r="P14" i="3"/>
  <c r="H12" i="2"/>
  <c r="H23" i="2" l="1"/>
  <c r="H27" i="2" s="1"/>
  <c r="P22" i="3"/>
  <c r="P34" i="3" s="1"/>
  <c r="P28" i="3" l="1"/>
</calcChain>
</file>

<file path=xl/sharedStrings.xml><?xml version="1.0" encoding="utf-8"?>
<sst xmlns="http://schemas.openxmlformats.org/spreadsheetml/2006/main" count="57" uniqueCount="38">
  <si>
    <t>€</t>
  </si>
  <si>
    <t>TOTAAL</t>
  </si>
  <si>
    <t>Actief</t>
  </si>
  <si>
    <t>Vlottende activa</t>
  </si>
  <si>
    <t>Overige vorderingen</t>
  </si>
  <si>
    <t>Liquide middelen</t>
  </si>
  <si>
    <t>Passief</t>
  </si>
  <si>
    <t>Eigen vermogen</t>
  </si>
  <si>
    <t>Inkomsten</t>
  </si>
  <si>
    <t>Totaal inkomsten</t>
  </si>
  <si>
    <t>Uitgaven</t>
  </si>
  <si>
    <t>Totaal uitgaven</t>
  </si>
  <si>
    <t>SALDO</t>
  </si>
  <si>
    <t>Donaties Vrienden van het Corso</t>
  </si>
  <si>
    <t>Rente</t>
  </si>
  <si>
    <t>Stichting Vrienden van het Bloemencorso Winkel</t>
  </si>
  <si>
    <t>Nog te betalen kosten</t>
  </si>
  <si>
    <t>Bankkosten</t>
  </si>
  <si>
    <t>Donatie Stichting Bloemencorso Winkel</t>
  </si>
  <si>
    <t>Voor akkoord bestuur:</t>
  </si>
  <si>
    <t>Voor akkoord kascommissie:</t>
  </si>
  <si>
    <t>P.J. Wittekoek</t>
  </si>
  <si>
    <t>Secretaris:</t>
  </si>
  <si>
    <t>Voorzitter:</t>
  </si>
  <si>
    <t>Penningmeester:</t>
  </si>
  <si>
    <t>A. Smak</t>
  </si>
  <si>
    <t>Naam:</t>
  </si>
  <si>
    <t>………………………………………………………………</t>
  </si>
  <si>
    <t>NETTO INKOMSTEN</t>
  </si>
  <si>
    <t>L. van Langen-Kuit</t>
  </si>
  <si>
    <t>Lening Stichting Boemencorso Winkel</t>
  </si>
  <si>
    <t xml:space="preserve"> </t>
  </si>
  <si>
    <t>Rekening-courant Rabobank 0316118168</t>
  </si>
  <si>
    <t>Spaarrekening Rabobank 744110788</t>
  </si>
  <si>
    <t>Spaarrekening SNS Bank 0968944604</t>
  </si>
  <si>
    <t>Rekening courant Stiching Bloemencorso Winkel</t>
  </si>
  <si>
    <t>jan 2024</t>
  </si>
  <si>
    <t>JAARVERSLAG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</si>
</sst>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rgb="FFFF660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66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66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3" fontId="1" fillId="0" borderId="0" xfId="0" applyNumberFormat="1" applyFont="1" applyAlignment="1">
      <alignment horizontal="right" vertical="top" wrapText="1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 vertical="top" wrapText="1"/>
    </xf>
    <xf numFmtId="3" fontId="1" fillId="0" borderId="0" xfId="0" applyNumberFormat="1" applyFont="1" applyBorder="1" applyAlignment="1">
      <alignment horizontal="right" vertical="top" wrapText="1"/>
    </xf>
    <xf numFmtId="3" fontId="1" fillId="0" borderId="0" xfId="0" applyNumberFormat="1" applyFont="1"/>
    <xf numFmtId="0" fontId="0" fillId="0" borderId="0" xfId="0" applyAlignment="1"/>
    <xf numFmtId="0" fontId="3" fillId="0" borderId="0" xfId="0" applyFont="1"/>
    <xf numFmtId="0" fontId="5" fillId="0" borderId="0" xfId="0" applyFont="1"/>
    <xf numFmtId="0" fontId="0" fillId="0" borderId="0" xfId="0" applyAlignment="1">
      <alignment horizontal="right"/>
    </xf>
    <xf numFmtId="3" fontId="0" fillId="0" borderId="0" xfId="0" applyNumberFormat="1" applyBorder="1" applyAlignment="1">
      <alignment horizontal="right"/>
    </xf>
    <xf numFmtId="3" fontId="0" fillId="0" borderId="0" xfId="0" applyNumberFormat="1"/>
    <xf numFmtId="0" fontId="3" fillId="0" borderId="0" xfId="0" applyFont="1" applyBorder="1"/>
    <xf numFmtId="3" fontId="0" fillId="0" borderId="0" xfId="0" applyNumberFormat="1" applyBorder="1"/>
    <xf numFmtId="0" fontId="0" fillId="0" borderId="0" xfId="0" applyBorder="1"/>
    <xf numFmtId="0" fontId="0" fillId="0" borderId="0" xfId="0" applyFont="1" applyBorder="1"/>
    <xf numFmtId="3" fontId="0" fillId="0" borderId="0" xfId="0" applyNumberFormat="1" applyFont="1" applyBorder="1" applyAlignment="1">
      <alignment horizontal="right"/>
    </xf>
    <xf numFmtId="3" fontId="0" fillId="0" borderId="0" xfId="0" applyNumberFormat="1" applyFont="1" applyBorder="1"/>
    <xf numFmtId="0" fontId="0" fillId="0" borderId="0" xfId="0" applyFont="1" applyFill="1" applyBorder="1"/>
    <xf numFmtId="0" fontId="2" fillId="0" borderId="0" xfId="0" applyFont="1" applyAlignment="1">
      <alignment vertical="top" wrapText="1"/>
    </xf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3" fontId="0" fillId="0" borderId="3" xfId="0" applyNumberFormat="1" applyFill="1" applyBorder="1" applyAlignment="1">
      <alignment horizontal="right"/>
    </xf>
    <xf numFmtId="0" fontId="1" fillId="0" borderId="0" xfId="0" applyFont="1" applyBorder="1"/>
    <xf numFmtId="1" fontId="1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right" vertical="top" wrapText="1"/>
    </xf>
    <xf numFmtId="0" fontId="0" fillId="0" borderId="0" xfId="0" applyFont="1"/>
    <xf numFmtId="3" fontId="0" fillId="0" borderId="0" xfId="0" applyNumberFormat="1" applyFont="1"/>
    <xf numFmtId="0" fontId="1" fillId="0" borderId="0" xfId="0" applyFont="1" applyAlignment="1">
      <alignment vertical="top" wrapText="1"/>
    </xf>
    <xf numFmtId="3" fontId="1" fillId="0" borderId="0" xfId="0" applyNumberFormat="1" applyFont="1" applyBorder="1"/>
    <xf numFmtId="15" fontId="1" fillId="0" borderId="0" xfId="0" applyNumberFormat="1" applyFont="1"/>
    <xf numFmtId="15" fontId="0" fillId="0" borderId="0" xfId="0" applyNumberFormat="1"/>
    <xf numFmtId="2" fontId="0" fillId="0" borderId="0" xfId="0" applyNumberFormat="1"/>
    <xf numFmtId="2" fontId="0" fillId="0" borderId="0" xfId="0" applyNumberFormat="1" applyBorder="1"/>
    <xf numFmtId="2" fontId="0" fillId="0" borderId="0" xfId="0" applyNumberFormat="1" applyFont="1"/>
    <xf numFmtId="2" fontId="0" fillId="0" borderId="0" xfId="0" applyNumberFormat="1" applyBorder="1" applyAlignment="1">
      <alignment horizontal="right"/>
    </xf>
    <xf numFmtId="2" fontId="1" fillId="0" borderId="0" xfId="0" applyNumberFormat="1" applyFont="1"/>
    <xf numFmtId="4" fontId="0" fillId="0" borderId="0" xfId="0" applyNumberFormat="1" applyBorder="1" applyAlignment="1">
      <alignment horizontal="right"/>
    </xf>
    <xf numFmtId="4" fontId="0" fillId="0" borderId="4" xfId="0" applyNumberFormat="1" applyBorder="1" applyAlignment="1">
      <alignment horizontal="right"/>
    </xf>
    <xf numFmtId="2" fontId="1" fillId="0" borderId="0" xfId="0" applyNumberFormat="1" applyFont="1" applyAlignment="1">
      <alignment vertical="top" wrapText="1"/>
    </xf>
    <xf numFmtId="2" fontId="1" fillId="0" borderId="5" xfId="0" applyNumberFormat="1" applyFont="1" applyBorder="1" applyAlignment="1">
      <alignment vertical="top" wrapText="1"/>
    </xf>
    <xf numFmtId="2" fontId="1" fillId="0" borderId="5" xfId="0" applyNumberFormat="1" applyFont="1" applyBorder="1" applyAlignment="1">
      <alignment horizontal="right" vertical="top" wrapText="1"/>
    </xf>
    <xf numFmtId="2" fontId="1" fillId="0" borderId="0" xfId="0" applyNumberFormat="1" applyFont="1" applyBorder="1"/>
    <xf numFmtId="2" fontId="1" fillId="0" borderId="3" xfId="0" applyNumberFormat="1" applyFont="1" applyBorder="1"/>
    <xf numFmtId="2" fontId="1" fillId="0" borderId="2" xfId="0" applyNumberFormat="1" applyFont="1" applyBorder="1"/>
    <xf numFmtId="0" fontId="10" fillId="0" borderId="0" xfId="0" applyFont="1"/>
    <xf numFmtId="4" fontId="0" fillId="0" borderId="2" xfId="0" applyNumberFormat="1" applyFont="1" applyFill="1" applyBorder="1"/>
    <xf numFmtId="4" fontId="0" fillId="0" borderId="0" xfId="0" applyNumberFormat="1" applyFont="1" applyBorder="1"/>
    <xf numFmtId="4" fontId="0" fillId="0" borderId="3" xfId="0" applyNumberFormat="1" applyFont="1" applyFill="1" applyBorder="1" applyAlignment="1">
      <alignment horizontal="right"/>
    </xf>
    <xf numFmtId="2" fontId="3" fillId="0" borderId="0" xfId="0" applyNumberFormat="1" applyFont="1"/>
    <xf numFmtId="1" fontId="0" fillId="0" borderId="0" xfId="0" applyNumberFormat="1"/>
    <xf numFmtId="1" fontId="0" fillId="0" borderId="0" xfId="0" applyNumberFormat="1" applyFont="1"/>
    <xf numFmtId="1" fontId="0" fillId="0" borderId="0" xfId="0" applyNumberFormat="1" applyFont="1" applyFill="1" applyBorder="1"/>
    <xf numFmtId="4" fontId="0" fillId="0" borderId="0" xfId="0" applyNumberFormat="1" applyFont="1"/>
    <xf numFmtId="4" fontId="0" fillId="0" borderId="0" xfId="0" applyNumberFormat="1"/>
    <xf numFmtId="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2" fontId="1" fillId="0" borderId="0" xfId="0" applyNumberFormat="1" applyFont="1" applyAlignment="1">
      <alignment horizontal="right" vertical="top" wrapText="1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9" fontId="9" fillId="0" borderId="0" xfId="0" applyNumberFormat="1" applyFont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9" defaultPivotStyle="PivotStyleLight16"/>
  <colors>
    <mruColors>
      <color rgb="FFFF66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9525</xdr:colOff>
      <xdr:row>24</xdr:row>
      <xdr:rowOff>9525</xdr:rowOff>
    </xdr:to>
    <xdr:pic>
      <xdr:nvPicPr>
        <xdr:cNvPr id="8" name="Afbeelding 7" descr="http://www.standaardsite.nl/images/empty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9" name="Afbeelding 8" descr="http://www.standaardsite.nl/images/empty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11" name="Afbeelding 10" descr="http://www.standaardsite.nl/images/empty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314325</xdr:colOff>
      <xdr:row>17</xdr:row>
      <xdr:rowOff>60325</xdr:rowOff>
    </xdr:from>
    <xdr:to>
      <xdr:col>11</xdr:col>
      <xdr:colOff>0</xdr:colOff>
      <xdr:row>22</xdr:row>
      <xdr:rowOff>89037</xdr:rowOff>
    </xdr:to>
    <xdr:pic>
      <xdr:nvPicPr>
        <xdr:cNvPr id="29" name="Afbeelding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3298825"/>
          <a:ext cx="5562600" cy="9812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1:M47"/>
  <sheetViews>
    <sheetView topLeftCell="A28" zoomScaleNormal="100" workbookViewId="0">
      <selection activeCell="A47" sqref="A47:M47"/>
    </sheetView>
  </sheetViews>
  <sheetFormatPr defaultRowHeight="15" x14ac:dyDescent="0.25"/>
  <sheetData>
    <row r="11" spans="1:1" x14ac:dyDescent="0.25">
      <c r="A11" s="23"/>
    </row>
    <row r="33" spans="1:13" x14ac:dyDescent="0.25">
      <c r="A33" s="7"/>
      <c r="B33" s="7"/>
      <c r="C33" s="7"/>
      <c r="I33" s="7"/>
      <c r="J33" s="7"/>
    </row>
    <row r="35" spans="1:13" ht="33.75" x14ac:dyDescent="0.5">
      <c r="A35" s="66" t="s">
        <v>37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</row>
    <row r="45" spans="1:13" ht="26.25" x14ac:dyDescent="0.4">
      <c r="A45" s="67" t="s">
        <v>15</v>
      </c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</row>
    <row r="47" spans="1:13" ht="21" x14ac:dyDescent="0.35">
      <c r="A47" s="68" t="s">
        <v>36</v>
      </c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</row>
  </sheetData>
  <mergeCells count="3">
    <mergeCell ref="A35:M35"/>
    <mergeCell ref="A45:M45"/>
    <mergeCell ref="A47:M47"/>
  </mergeCells>
  <pageMargins left="0.62" right="0.65" top="0.81" bottom="0.17" header="0.18" footer="0.28999999999999998"/>
  <pageSetup paperSize="9"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A53"/>
  <sheetViews>
    <sheetView tabSelected="1" zoomScaleNormal="100" workbookViewId="0">
      <selection activeCell="D39" sqref="D39"/>
    </sheetView>
  </sheetViews>
  <sheetFormatPr defaultRowHeight="15" x14ac:dyDescent="0.25"/>
  <cols>
    <col min="1" max="1" width="43.85546875" customWidth="1"/>
    <col min="2" max="2" width="10.42578125" customWidth="1"/>
    <col min="3" max="3" width="1.5703125" customWidth="1"/>
    <col min="4" max="4" width="10.42578125" customWidth="1"/>
    <col min="5" max="5" width="2.7109375" customWidth="1"/>
    <col min="6" max="6" width="10.42578125" customWidth="1"/>
    <col min="7" max="7" width="1.5703125" customWidth="1"/>
    <col min="8" max="8" width="10.42578125" customWidth="1"/>
    <col min="9" max="9" width="2.7109375" customWidth="1"/>
    <col min="10" max="10" width="10.42578125" customWidth="1"/>
    <col min="11" max="11" width="1.5703125" customWidth="1"/>
    <col min="12" max="12" width="10.42578125" customWidth="1"/>
    <col min="13" max="13" width="2.7109375" customWidth="1"/>
    <col min="14" max="14" width="10.42578125" customWidth="1"/>
    <col min="15" max="15" width="1.5703125" customWidth="1"/>
    <col min="16" max="16" width="10.42578125" customWidth="1"/>
    <col min="17" max="17" width="2.7109375" customWidth="1"/>
    <col min="18" max="18" width="10.42578125" style="58" bestFit="1" customWidth="1"/>
    <col min="19" max="19" width="1.5703125" style="58" customWidth="1"/>
    <col min="20" max="20" width="10.42578125" style="58" bestFit="1" customWidth="1"/>
    <col min="21" max="21" width="2.7109375" customWidth="1"/>
    <col min="25" max="25" width="9.140625" style="40"/>
  </cols>
  <sheetData>
    <row r="2" spans="1:27" ht="18.75" x14ac:dyDescent="0.3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P2" s="22"/>
    </row>
    <row r="3" spans="1:27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4" spans="1:27" ht="17.25" x14ac:dyDescent="0.3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P4" s="9"/>
      <c r="Y4"/>
    </row>
    <row r="5" spans="1:27" x14ac:dyDescent="0.25">
      <c r="B5" s="69">
        <v>45657</v>
      </c>
      <c r="C5" s="69"/>
      <c r="D5" s="70"/>
      <c r="E5" s="70"/>
      <c r="F5" s="69">
        <v>45291</v>
      </c>
      <c r="G5" s="69"/>
      <c r="H5" s="70"/>
      <c r="I5" s="70"/>
      <c r="J5" s="69">
        <v>44926</v>
      </c>
      <c r="K5" s="69"/>
      <c r="L5" s="70"/>
      <c r="M5" s="70"/>
      <c r="N5" s="69">
        <v>44561</v>
      </c>
      <c r="O5" s="69"/>
      <c r="P5" s="70"/>
      <c r="Q5" s="70"/>
      <c r="R5" s="69">
        <v>44196</v>
      </c>
      <c r="S5" s="69"/>
      <c r="T5" s="70"/>
      <c r="U5" s="70"/>
      <c r="Y5"/>
    </row>
    <row r="6" spans="1:27" ht="15.75" x14ac:dyDescent="0.25">
      <c r="E6" s="1" t="s">
        <v>0</v>
      </c>
      <c r="I6" s="1" t="s">
        <v>0</v>
      </c>
      <c r="M6" s="1" t="s">
        <v>0</v>
      </c>
      <c r="N6" s="10"/>
      <c r="O6" s="10"/>
      <c r="P6" s="10"/>
      <c r="Q6" s="1" t="s">
        <v>0</v>
      </c>
      <c r="R6" s="10"/>
      <c r="S6" s="10"/>
      <c r="T6" s="10"/>
      <c r="U6" s="1" t="s">
        <v>0</v>
      </c>
      <c r="Y6"/>
    </row>
    <row r="7" spans="1:27" x14ac:dyDescent="0.25">
      <c r="O7" s="10"/>
      <c r="R7"/>
      <c r="S7" s="10"/>
      <c r="T7"/>
      <c r="Y7"/>
    </row>
    <row r="8" spans="1:27" ht="15.75" x14ac:dyDescent="0.25">
      <c r="A8" s="3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11"/>
      <c r="P8" s="3"/>
      <c r="Q8" s="12"/>
      <c r="R8" s="3"/>
      <c r="S8" s="11"/>
      <c r="T8" s="3"/>
      <c r="U8" s="12"/>
      <c r="Y8"/>
    </row>
    <row r="9" spans="1:27" x14ac:dyDescent="0.25">
      <c r="O9" s="11"/>
      <c r="Q9" s="12"/>
      <c r="R9"/>
      <c r="S9" s="11"/>
      <c r="T9"/>
      <c r="U9" s="12"/>
      <c r="Y9"/>
    </row>
    <row r="10" spans="1:27" x14ac:dyDescent="0.25">
      <c r="A10" s="8" t="s">
        <v>3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11"/>
      <c r="P10" s="8"/>
      <c r="Q10" s="12"/>
      <c r="R10" s="8"/>
      <c r="S10" s="11"/>
      <c r="T10" s="8"/>
      <c r="U10" s="12"/>
      <c r="Y10"/>
    </row>
    <row r="11" spans="1:27" x14ac:dyDescent="0.25">
      <c r="A11" t="s">
        <v>4</v>
      </c>
      <c r="B11" s="40">
        <v>1223.1199999999999</v>
      </c>
      <c r="D11" t="s">
        <v>31</v>
      </c>
      <c r="F11">
        <v>769.52</v>
      </c>
      <c r="H11" t="s">
        <v>31</v>
      </c>
      <c r="J11">
        <v>22.68</v>
      </c>
      <c r="L11" t="s">
        <v>31</v>
      </c>
      <c r="N11">
        <v>7.47</v>
      </c>
      <c r="O11" s="11"/>
      <c r="Q11" s="12"/>
      <c r="R11">
        <v>7.48</v>
      </c>
      <c r="S11" s="11"/>
      <c r="T11"/>
      <c r="U11" s="12"/>
      <c r="Y11"/>
    </row>
    <row r="12" spans="1:27" x14ac:dyDescent="0.25">
      <c r="A12" t="s">
        <v>30</v>
      </c>
      <c r="B12" s="40">
        <v>0</v>
      </c>
      <c r="F12">
        <v>0</v>
      </c>
      <c r="J12">
        <v>0</v>
      </c>
      <c r="N12">
        <v>0</v>
      </c>
      <c r="O12" s="11"/>
      <c r="Q12" s="12"/>
      <c r="R12">
        <v>0</v>
      </c>
      <c r="S12" s="11"/>
      <c r="T12"/>
      <c r="U12" s="12"/>
      <c r="Y12"/>
    </row>
    <row r="13" spans="1:27" x14ac:dyDescent="0.25">
      <c r="B13" s="40"/>
      <c r="O13" s="11"/>
      <c r="Q13" s="12"/>
      <c r="R13"/>
      <c r="S13" s="11"/>
      <c r="T13"/>
      <c r="U13" s="12"/>
      <c r="Y13"/>
    </row>
    <row r="14" spans="1:27" x14ac:dyDescent="0.25">
      <c r="B14" s="40"/>
      <c r="D14" s="45">
        <f>B11+B12</f>
        <v>1223.1199999999999</v>
      </c>
      <c r="H14" s="45">
        <f>F11+F12</f>
        <v>769.52</v>
      </c>
      <c r="L14" s="45">
        <f>J11+J12</f>
        <v>22.68</v>
      </c>
      <c r="O14" s="11"/>
      <c r="P14" s="45">
        <f>N11+N12</f>
        <v>7.47</v>
      </c>
      <c r="Q14" s="12"/>
      <c r="R14"/>
      <c r="S14" s="11"/>
      <c r="T14" s="45">
        <f>R11+R12</f>
        <v>7.48</v>
      </c>
      <c r="U14" s="12"/>
      <c r="Y14"/>
    </row>
    <row r="15" spans="1:27" s="15" customFormat="1" x14ac:dyDescent="0.25">
      <c r="A15" s="13" t="s">
        <v>5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1"/>
      <c r="P15" s="13"/>
      <c r="Q15" s="14"/>
      <c r="R15" s="13"/>
      <c r="S15" s="11"/>
      <c r="T15" s="13"/>
      <c r="U15" s="14"/>
      <c r="Y15"/>
      <c r="Z15"/>
      <c r="AA15"/>
    </row>
    <row r="16" spans="1:27" s="16" customFormat="1" x14ac:dyDescent="0.25">
      <c r="A16" s="16" t="s">
        <v>33</v>
      </c>
      <c r="B16" s="63">
        <v>75138.98</v>
      </c>
      <c r="F16" s="63">
        <v>74469.460000000006</v>
      </c>
      <c r="J16" s="16">
        <v>74646.78</v>
      </c>
      <c r="N16" s="16">
        <v>74739.31</v>
      </c>
      <c r="O16" s="17"/>
      <c r="Q16" s="18"/>
      <c r="R16" s="16">
        <v>74731.83</v>
      </c>
      <c r="S16" s="17"/>
      <c r="U16" s="18"/>
      <c r="Y16"/>
      <c r="Z16"/>
      <c r="AA16"/>
    </row>
    <row r="17" spans="1:27" s="16" customFormat="1" x14ac:dyDescent="0.25">
      <c r="A17" s="19" t="s">
        <v>34</v>
      </c>
      <c r="B17" s="64">
        <v>33.24</v>
      </c>
      <c r="C17" s="19"/>
      <c r="D17" s="19"/>
      <c r="E17" s="19"/>
      <c r="F17" s="64">
        <v>33.24</v>
      </c>
      <c r="G17" s="19"/>
      <c r="H17" s="19"/>
      <c r="I17" s="19"/>
      <c r="J17" s="19">
        <v>33.24</v>
      </c>
      <c r="K17" s="19"/>
      <c r="L17" s="19"/>
      <c r="M17" s="19"/>
      <c r="N17" s="19">
        <v>33.24</v>
      </c>
      <c r="O17" s="17"/>
      <c r="P17" s="19"/>
      <c r="Q17" s="18"/>
      <c r="R17" s="19">
        <v>33.24</v>
      </c>
      <c r="S17" s="17"/>
      <c r="T17" s="19"/>
      <c r="U17" s="18"/>
      <c r="Y17"/>
      <c r="Z17"/>
      <c r="AA17"/>
    </row>
    <row r="18" spans="1:27" s="16" customFormat="1" x14ac:dyDescent="0.25">
      <c r="A18" s="19" t="s">
        <v>32</v>
      </c>
      <c r="B18" s="64">
        <v>77.73</v>
      </c>
      <c r="C18" s="19"/>
      <c r="D18" s="19"/>
      <c r="E18" s="19"/>
      <c r="F18" s="64">
        <v>102.14</v>
      </c>
      <c r="G18" s="19"/>
      <c r="H18" s="19"/>
      <c r="I18" s="19"/>
      <c r="J18" s="19">
        <v>26.55</v>
      </c>
      <c r="K18" s="19"/>
      <c r="L18" s="19"/>
      <c r="M18" s="19"/>
      <c r="N18" s="19">
        <v>9.9499999999999993</v>
      </c>
      <c r="O18" s="17"/>
      <c r="P18" s="19"/>
      <c r="Q18" s="18"/>
      <c r="R18" s="19">
        <v>93.31</v>
      </c>
      <c r="S18" s="17"/>
      <c r="T18" s="19"/>
      <c r="U18" s="18"/>
      <c r="Y18"/>
      <c r="Z18"/>
      <c r="AA18"/>
    </row>
    <row r="19" spans="1:27" s="16" customForma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7"/>
      <c r="P19" s="19"/>
      <c r="Q19" s="18"/>
      <c r="R19" s="19"/>
      <c r="S19" s="17"/>
      <c r="T19" s="19"/>
      <c r="U19" s="18"/>
      <c r="Y19"/>
      <c r="Z19"/>
      <c r="AA19"/>
    </row>
    <row r="20" spans="1:27" s="16" customFormat="1" x14ac:dyDescent="0.25">
      <c r="A20" s="19"/>
      <c r="B20" s="19"/>
      <c r="C20" s="19"/>
      <c r="D20" s="45">
        <f>B16+B17+B18</f>
        <v>75249.95</v>
      </c>
      <c r="E20" s="19"/>
      <c r="F20" s="19"/>
      <c r="G20" s="19"/>
      <c r="H20" s="45">
        <f>F16+F17+F18</f>
        <v>74604.840000000011</v>
      </c>
      <c r="I20" s="19"/>
      <c r="J20" s="19"/>
      <c r="K20" s="19"/>
      <c r="L20" s="45">
        <f>J16+J17+J18</f>
        <v>74706.570000000007</v>
      </c>
      <c r="M20" s="19"/>
      <c r="N20" s="19"/>
      <c r="O20" s="17"/>
      <c r="P20" s="45">
        <f>N16+N17+N18</f>
        <v>74782.5</v>
      </c>
      <c r="Q20" s="18"/>
      <c r="R20" s="19"/>
      <c r="S20" s="17"/>
      <c r="T20" s="45">
        <f>R16+R17+R18</f>
        <v>74858.38</v>
      </c>
      <c r="U20" s="18"/>
      <c r="W20" s="55"/>
      <c r="Y20"/>
      <c r="Z20"/>
      <c r="AA20"/>
    </row>
    <row r="21" spans="1:27" s="16" customFormat="1" x14ac:dyDescent="0.25">
      <c r="D21" s="45"/>
      <c r="H21" s="45"/>
      <c r="L21" s="45"/>
      <c r="O21" s="17"/>
      <c r="P21" s="45"/>
      <c r="Q21" s="18"/>
      <c r="S21" s="17"/>
      <c r="T21" s="45"/>
      <c r="U21" s="18"/>
      <c r="W21" s="15"/>
      <c r="Y21"/>
      <c r="Z21"/>
      <c r="AA21"/>
    </row>
    <row r="22" spans="1:27" s="16" customFormat="1" ht="15.75" thickBot="1" x14ac:dyDescent="0.3">
      <c r="A22" s="16" t="s">
        <v>1</v>
      </c>
      <c r="D22" s="46">
        <f>SUM(D14:D21)</f>
        <v>76473.069999999992</v>
      </c>
      <c r="H22" s="46">
        <f>SUM(H14:H21)</f>
        <v>75374.360000000015</v>
      </c>
      <c r="L22" s="46">
        <f>SUM(L14:L21)</f>
        <v>74729.25</v>
      </c>
      <c r="O22" s="17"/>
      <c r="P22" s="46">
        <f>SUM(P14:P21)</f>
        <v>74789.97</v>
      </c>
      <c r="Q22" s="18"/>
      <c r="S22" s="17"/>
      <c r="T22" s="46">
        <f>SUM(T14:T21)</f>
        <v>74865.86</v>
      </c>
      <c r="U22" s="18"/>
      <c r="W22" s="15"/>
      <c r="Y22"/>
      <c r="Z22"/>
      <c r="AA22"/>
    </row>
    <row r="23" spans="1:27" s="15" customFormat="1" ht="15.75" thickTop="1" x14ac:dyDescent="0.25">
      <c r="O23" s="11"/>
      <c r="Q23" s="14"/>
      <c r="S23" s="11"/>
      <c r="U23" s="14"/>
      <c r="Y23"/>
      <c r="Z23"/>
      <c r="AA23"/>
    </row>
    <row r="24" spans="1:27" s="15" customFormat="1" x14ac:dyDescent="0.25">
      <c r="O24" s="11"/>
      <c r="Q24" s="14"/>
      <c r="S24" s="11"/>
      <c r="U24" s="14"/>
      <c r="Y24"/>
      <c r="Z24"/>
      <c r="AA24"/>
    </row>
    <row r="25" spans="1:27" s="15" customFormat="1" x14ac:dyDescent="0.25">
      <c r="O25" s="11"/>
      <c r="Q25" s="14"/>
      <c r="S25" s="11"/>
      <c r="U25" s="14"/>
      <c r="Y25"/>
      <c r="Z25"/>
      <c r="AA25"/>
    </row>
    <row r="26" spans="1:27" ht="15.75" x14ac:dyDescent="0.25">
      <c r="A26" s="3" t="s">
        <v>6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11"/>
      <c r="P26" s="3"/>
      <c r="Q26" s="12"/>
      <c r="R26" s="3"/>
      <c r="S26" s="11"/>
      <c r="T26" s="3"/>
      <c r="U26" s="12"/>
      <c r="Y26"/>
    </row>
    <row r="27" spans="1:27" x14ac:dyDescent="0.25">
      <c r="O27" s="11"/>
      <c r="Q27" s="12"/>
      <c r="R27"/>
      <c r="S27" s="11"/>
      <c r="T27"/>
      <c r="U27" s="12"/>
      <c r="W27" s="12"/>
      <c r="Y27"/>
    </row>
    <row r="28" spans="1:27" x14ac:dyDescent="0.25">
      <c r="A28" s="8" t="s">
        <v>7</v>
      </c>
      <c r="B28" s="8"/>
      <c r="C28" s="8"/>
      <c r="D28" s="41">
        <f>D34-D32</f>
        <v>76385.719999999987</v>
      </c>
      <c r="E28" s="8"/>
      <c r="F28" s="8"/>
      <c r="G28" s="8"/>
      <c r="H28" s="41">
        <f>H34-H32</f>
        <v>75290.73000000001</v>
      </c>
      <c r="I28" s="8"/>
      <c r="J28" s="8"/>
      <c r="K28" s="8"/>
      <c r="L28" s="41">
        <f>L34-L32</f>
        <v>74645.62</v>
      </c>
      <c r="M28" s="8"/>
      <c r="N28" s="8"/>
      <c r="O28" s="11"/>
      <c r="P28" s="41">
        <f>P34-P32</f>
        <v>74706.34</v>
      </c>
      <c r="Q28" s="14"/>
      <c r="R28" s="8"/>
      <c r="S28" s="11"/>
      <c r="T28" s="41">
        <f>T34-T32</f>
        <v>74782.27</v>
      </c>
      <c r="U28" s="14"/>
      <c r="V28" s="12"/>
      <c r="W28" s="12"/>
      <c r="X28" s="40"/>
      <c r="Y28"/>
    </row>
    <row r="29" spans="1:27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11"/>
      <c r="P29" s="57"/>
      <c r="Q29" s="12"/>
      <c r="R29" s="8"/>
      <c r="S29" s="11"/>
      <c r="T29" s="57"/>
      <c r="U29" s="12"/>
      <c r="Y29"/>
    </row>
    <row r="30" spans="1:27" s="34" customFormat="1" x14ac:dyDescent="0.25">
      <c r="A30" s="34" t="s">
        <v>35</v>
      </c>
      <c r="B30" s="34">
        <v>76.680000000000007</v>
      </c>
      <c r="F30" s="34">
        <v>76.680000000000007</v>
      </c>
      <c r="J30" s="34">
        <v>76.680000000000007</v>
      </c>
      <c r="N30" s="55">
        <v>76.680000000000007</v>
      </c>
      <c r="O30" s="17"/>
      <c r="P30" s="42"/>
      <c r="Q30" s="35"/>
      <c r="R30" s="55">
        <v>76.680000000000007</v>
      </c>
      <c r="S30" s="17"/>
      <c r="T30" s="42"/>
      <c r="U30" s="35"/>
      <c r="V30" s="35"/>
      <c r="Y30"/>
      <c r="Z30"/>
      <c r="AA30"/>
    </row>
    <row r="31" spans="1:27" x14ac:dyDescent="0.25">
      <c r="A31" s="34" t="s">
        <v>16</v>
      </c>
      <c r="B31" s="56">
        <v>10.67</v>
      </c>
      <c r="C31" s="34"/>
      <c r="D31" s="34"/>
      <c r="E31" s="34"/>
      <c r="F31" s="56">
        <v>6.95</v>
      </c>
      <c r="G31" s="34"/>
      <c r="H31" s="34"/>
      <c r="I31" s="34"/>
      <c r="J31" s="56">
        <v>6.95</v>
      </c>
      <c r="K31" s="34"/>
      <c r="L31" s="34"/>
      <c r="M31" s="34"/>
      <c r="N31" s="56">
        <v>6.95</v>
      </c>
      <c r="O31" s="11"/>
      <c r="P31" s="40"/>
      <c r="Q31" s="12"/>
      <c r="R31" s="56">
        <v>6.91</v>
      </c>
      <c r="S31" s="11"/>
      <c r="T31" s="40"/>
      <c r="U31" s="12"/>
      <c r="Y31"/>
    </row>
    <row r="32" spans="1:27" x14ac:dyDescent="0.25">
      <c r="A32" s="34"/>
      <c r="C32" s="34"/>
      <c r="D32" s="43">
        <f>SUM(B30:B31)</f>
        <v>87.350000000000009</v>
      </c>
      <c r="E32" s="34"/>
      <c r="G32" s="34"/>
      <c r="H32" s="43">
        <f>SUM(F30:F31)</f>
        <v>83.63000000000001</v>
      </c>
      <c r="I32" s="34"/>
      <c r="K32" s="34"/>
      <c r="L32" s="43">
        <f>SUM(J30:J31)</f>
        <v>83.63000000000001</v>
      </c>
      <c r="M32" s="34"/>
      <c r="O32" s="11"/>
      <c r="P32" s="43">
        <f>SUM(N30:N31)</f>
        <v>83.63000000000001</v>
      </c>
      <c r="Q32" s="12"/>
      <c r="R32"/>
      <c r="S32" s="11"/>
      <c r="T32" s="43">
        <f>SUM(R30:R31)</f>
        <v>83.59</v>
      </c>
      <c r="U32" s="12"/>
      <c r="Y32"/>
    </row>
    <row r="33" spans="1:27" x14ac:dyDescent="0.25">
      <c r="N33" s="11"/>
      <c r="O33" s="11"/>
      <c r="P33" s="27"/>
      <c r="Q33" s="12"/>
      <c r="R33" s="11"/>
      <c r="S33" s="11"/>
      <c r="T33" s="27"/>
      <c r="U33" s="12"/>
      <c r="Y33"/>
    </row>
    <row r="34" spans="1:27" s="34" customFormat="1" ht="15.75" thickBot="1" x14ac:dyDescent="0.3">
      <c r="A34" s="34" t="s">
        <v>1</v>
      </c>
      <c r="D34" s="54">
        <f>D22</f>
        <v>76473.069999999992</v>
      </c>
      <c r="H34" s="54">
        <f>H22</f>
        <v>75374.360000000015</v>
      </c>
      <c r="L34" s="54">
        <f>L22</f>
        <v>74729.25</v>
      </c>
      <c r="N34" s="35"/>
      <c r="O34" s="35"/>
      <c r="P34" s="54">
        <f>P22</f>
        <v>74789.97</v>
      </c>
      <c r="Q34" s="35"/>
      <c r="R34" s="35"/>
      <c r="S34" s="35"/>
      <c r="T34" s="54">
        <f>T22</f>
        <v>74865.86</v>
      </c>
      <c r="U34" s="35"/>
      <c r="V34" s="35"/>
      <c r="W34" s="61"/>
      <c r="Y34"/>
      <c r="Z34"/>
      <c r="AA34"/>
    </row>
    <row r="35" spans="1:27" s="34" customFormat="1" ht="15.75" thickTop="1" x14ac:dyDescent="0.25">
      <c r="O35" s="35"/>
      <c r="Q35" s="35"/>
      <c r="R35" s="59"/>
      <c r="S35" s="59"/>
      <c r="T35" s="60"/>
      <c r="U35" s="35"/>
      <c r="V35" s="35"/>
      <c r="Y35"/>
      <c r="Z35"/>
      <c r="AA35"/>
    </row>
    <row r="36" spans="1:27" x14ac:dyDescent="0.25">
      <c r="D36" s="62"/>
      <c r="F36" s="62"/>
      <c r="J36" s="62"/>
      <c r="O36" s="12"/>
      <c r="Q36" s="12"/>
      <c r="U36" s="12"/>
      <c r="W36" s="62"/>
      <c r="Y36"/>
    </row>
    <row r="37" spans="1:27" x14ac:dyDescent="0.25">
      <c r="A37" t="s">
        <v>19</v>
      </c>
      <c r="P37" s="58" t="s">
        <v>20</v>
      </c>
      <c r="R37"/>
      <c r="S37"/>
      <c r="T37"/>
      <c r="Y37"/>
    </row>
    <row r="38" spans="1:27" x14ac:dyDescent="0.25">
      <c r="P38" s="58"/>
      <c r="R38"/>
      <c r="S38"/>
      <c r="T38"/>
      <c r="U38" s="40"/>
      <c r="Y38"/>
    </row>
    <row r="39" spans="1:27" x14ac:dyDescent="0.25">
      <c r="A39" t="s">
        <v>23</v>
      </c>
      <c r="P39" s="58"/>
      <c r="R39"/>
      <c r="S39"/>
      <c r="T39"/>
      <c r="U39" s="40"/>
      <c r="Y39"/>
    </row>
    <row r="40" spans="1:27" x14ac:dyDescent="0.25">
      <c r="P40" s="58"/>
      <c r="R40"/>
      <c r="S40"/>
      <c r="T40"/>
      <c r="U40" s="40"/>
      <c r="Y40"/>
    </row>
    <row r="41" spans="1:27" x14ac:dyDescent="0.25">
      <c r="A41" t="s">
        <v>27</v>
      </c>
      <c r="P41" s="58" t="s">
        <v>27</v>
      </c>
      <c r="R41"/>
      <c r="S41"/>
      <c r="T41"/>
      <c r="U41" s="40"/>
      <c r="Y41"/>
    </row>
    <row r="42" spans="1:27" x14ac:dyDescent="0.25">
      <c r="A42" t="s">
        <v>21</v>
      </c>
      <c r="P42" s="58" t="s">
        <v>26</v>
      </c>
      <c r="R42"/>
      <c r="S42"/>
      <c r="T42"/>
      <c r="U42" s="40"/>
      <c r="Y42"/>
    </row>
    <row r="43" spans="1:27" x14ac:dyDescent="0.25">
      <c r="P43" s="58"/>
      <c r="R43"/>
      <c r="S43"/>
      <c r="T43"/>
      <c r="U43" s="40"/>
      <c r="Y43"/>
    </row>
    <row r="44" spans="1:27" x14ac:dyDescent="0.25">
      <c r="A44" t="s">
        <v>22</v>
      </c>
      <c r="P44" s="58"/>
      <c r="R44"/>
      <c r="S44"/>
      <c r="T44"/>
      <c r="U44" s="40"/>
      <c r="Y44"/>
    </row>
    <row r="45" spans="1:27" x14ac:dyDescent="0.25">
      <c r="P45" s="58"/>
      <c r="R45"/>
      <c r="S45"/>
      <c r="T45"/>
      <c r="U45" s="40"/>
      <c r="Y45"/>
    </row>
    <row r="46" spans="1:27" x14ac:dyDescent="0.25">
      <c r="A46" t="s">
        <v>27</v>
      </c>
      <c r="P46" s="58" t="s">
        <v>27</v>
      </c>
      <c r="R46"/>
      <c r="S46"/>
      <c r="T46"/>
      <c r="U46" s="40"/>
      <c r="Y46"/>
    </row>
    <row r="47" spans="1:27" x14ac:dyDescent="0.25">
      <c r="A47" t="s">
        <v>29</v>
      </c>
      <c r="P47" s="58" t="s">
        <v>26</v>
      </c>
      <c r="R47"/>
      <c r="S47"/>
      <c r="T47"/>
      <c r="U47" s="40"/>
      <c r="Y47"/>
    </row>
    <row r="48" spans="1:27" x14ac:dyDescent="0.25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P48" s="58"/>
      <c r="R48"/>
      <c r="S48"/>
      <c r="T48"/>
      <c r="U48" s="40"/>
      <c r="Y48"/>
    </row>
    <row r="49" spans="1:25" x14ac:dyDescent="0.25">
      <c r="A49" t="s">
        <v>24</v>
      </c>
      <c r="P49" s="58"/>
      <c r="R49"/>
      <c r="S49"/>
      <c r="T49"/>
      <c r="U49" s="40"/>
      <c r="Y49"/>
    </row>
    <row r="50" spans="1:25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P50" s="58"/>
      <c r="R50"/>
      <c r="S50"/>
      <c r="T50"/>
      <c r="U50" s="40"/>
      <c r="Y50"/>
    </row>
    <row r="51" spans="1:25" x14ac:dyDescent="0.25">
      <c r="A51" t="s">
        <v>27</v>
      </c>
      <c r="P51" s="58"/>
      <c r="R51"/>
      <c r="S51"/>
      <c r="T51"/>
      <c r="U51" s="40"/>
      <c r="Y51"/>
    </row>
    <row r="52" spans="1:25" x14ac:dyDescent="0.25">
      <c r="A52" t="s">
        <v>25</v>
      </c>
      <c r="P52" s="58"/>
      <c r="R52"/>
      <c r="S52"/>
      <c r="T52"/>
      <c r="U52" s="40"/>
      <c r="Y52"/>
    </row>
    <row r="53" spans="1:25" x14ac:dyDescent="0.25">
      <c r="P53" s="58"/>
      <c r="R53"/>
      <c r="S53"/>
      <c r="T53"/>
      <c r="U53" s="40"/>
      <c r="Y53"/>
    </row>
  </sheetData>
  <mergeCells count="5">
    <mergeCell ref="N5:Q5"/>
    <mergeCell ref="R5:U5"/>
    <mergeCell ref="J5:M5"/>
    <mergeCell ref="F5:I5"/>
    <mergeCell ref="B5:E5"/>
  </mergeCells>
  <pageMargins left="0.7" right="0.7" top="0.75" bottom="0.75" header="0.3" footer="0.3"/>
  <pageSetup paperSize="9" scale="63" orientation="landscape" r:id="rId1"/>
  <headerFooter>
    <oddFooter>&amp;CPagina 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S46"/>
  <sheetViews>
    <sheetView topLeftCell="A10" zoomScaleNormal="100" workbookViewId="0">
      <selection activeCell="E31" sqref="E31"/>
    </sheetView>
  </sheetViews>
  <sheetFormatPr defaultColWidth="9.140625" defaultRowHeight="15" customHeight="1" x14ac:dyDescent="0.25"/>
  <cols>
    <col min="1" max="1" width="44.85546875" style="2" bestFit="1" customWidth="1"/>
    <col min="2" max="2" width="12.7109375" style="2" customWidth="1"/>
    <col min="3" max="3" width="5.7109375" style="2" customWidth="1"/>
    <col min="4" max="4" width="12.7109375" style="2" customWidth="1"/>
    <col min="5" max="5" width="5.7109375" style="2" customWidth="1"/>
    <col min="6" max="6" width="12.7109375" style="2" customWidth="1"/>
    <col min="7" max="7" width="5.7109375" style="2" customWidth="1"/>
    <col min="8" max="8" width="12.7109375" style="2" customWidth="1"/>
    <col min="9" max="9" width="5.7109375" style="28" customWidth="1"/>
    <col min="10" max="10" width="12.7109375" style="6" customWidth="1"/>
    <col min="11" max="11" width="5.7109375" style="28" customWidth="1"/>
    <col min="12" max="13" width="9.140625" style="2"/>
    <col min="14" max="14" width="9.140625" style="44"/>
    <col min="15" max="15" width="9.140625" style="2"/>
    <col min="16" max="16" width="9.140625" style="44"/>
    <col min="17" max="17" width="9.140625" style="2"/>
    <col min="18" max="19" width="9.140625" style="44"/>
    <col min="20" max="16384" width="9.140625" style="2"/>
  </cols>
  <sheetData>
    <row r="2" spans="1:19" ht="15" customHeight="1" x14ac:dyDescent="0.3">
      <c r="A2" s="22" t="s">
        <v>15</v>
      </c>
      <c r="B2" s="22"/>
      <c r="C2" s="22"/>
      <c r="D2" s="22"/>
      <c r="E2" s="22"/>
      <c r="F2" s="22"/>
      <c r="G2" s="22"/>
      <c r="H2" s="53"/>
    </row>
    <row r="3" spans="1:19" ht="15" customHeight="1" x14ac:dyDescent="0.3">
      <c r="A3" s="21"/>
      <c r="B3" s="21"/>
      <c r="C3" s="21"/>
      <c r="D3" s="21"/>
      <c r="E3" s="21"/>
      <c r="F3" s="21"/>
      <c r="G3" s="21"/>
      <c r="H3" s="21"/>
    </row>
    <row r="4" spans="1:19" ht="15.75" x14ac:dyDescent="0.25">
      <c r="A4" s="3"/>
      <c r="B4" s="3"/>
      <c r="C4" s="3"/>
      <c r="D4" s="3"/>
      <c r="E4" s="3"/>
      <c r="F4" s="3"/>
      <c r="G4" s="3"/>
    </row>
    <row r="6" spans="1:19" ht="16.5" thickBot="1" x14ac:dyDescent="0.3">
      <c r="A6" s="24"/>
      <c r="B6" s="29">
        <v>2024</v>
      </c>
      <c r="C6" s="24"/>
      <c r="D6" s="29">
        <v>2023</v>
      </c>
      <c r="E6" s="24"/>
      <c r="F6" s="29">
        <v>2022</v>
      </c>
      <c r="G6" s="24"/>
      <c r="H6" s="29">
        <v>2021</v>
      </c>
      <c r="I6" s="33"/>
      <c r="J6" s="29">
        <v>2020</v>
      </c>
      <c r="K6" s="33"/>
    </row>
    <row r="7" spans="1:19" ht="15.75" x14ac:dyDescent="0.25">
      <c r="A7" s="25"/>
      <c r="B7" s="1" t="s">
        <v>0</v>
      </c>
      <c r="C7" s="36"/>
      <c r="D7" s="1" t="s">
        <v>0</v>
      </c>
      <c r="E7" s="36"/>
      <c r="F7" s="1" t="s">
        <v>0</v>
      </c>
      <c r="G7" s="36"/>
      <c r="H7" s="1" t="s">
        <v>0</v>
      </c>
      <c r="I7" s="31"/>
      <c r="J7" s="1" t="s">
        <v>0</v>
      </c>
      <c r="K7" s="31"/>
    </row>
    <row r="8" spans="1:19" ht="15.75" x14ac:dyDescent="0.25">
      <c r="A8" s="20" t="s">
        <v>8</v>
      </c>
      <c r="B8" s="20"/>
      <c r="C8" s="20"/>
      <c r="D8" s="20"/>
      <c r="E8" s="20"/>
      <c r="F8" s="20"/>
      <c r="G8" s="20"/>
      <c r="H8" s="26"/>
      <c r="I8" s="32"/>
      <c r="J8" s="26"/>
      <c r="K8" s="32"/>
    </row>
    <row r="9" spans="1:19" ht="15" customHeight="1" x14ac:dyDescent="0.25">
      <c r="A9" s="25" t="s">
        <v>13</v>
      </c>
      <c r="B9" s="36">
        <v>0</v>
      </c>
      <c r="C9" s="36"/>
      <c r="D9" s="36">
        <v>0</v>
      </c>
      <c r="E9" s="36"/>
      <c r="F9" s="36">
        <v>0</v>
      </c>
      <c r="G9" s="36"/>
      <c r="H9" s="44">
        <v>0</v>
      </c>
      <c r="I9" s="31"/>
      <c r="J9" s="44">
        <v>0</v>
      </c>
      <c r="K9" s="31"/>
      <c r="M9" s="1"/>
      <c r="N9" s="65"/>
      <c r="O9" s="1"/>
    </row>
    <row r="10" spans="1:19" ht="15" customHeight="1" x14ac:dyDescent="0.25">
      <c r="A10" s="25" t="s">
        <v>14</v>
      </c>
      <c r="B10" s="47">
        <v>1223.1199999999999</v>
      </c>
      <c r="C10" s="36"/>
      <c r="D10" s="36">
        <v>769.52</v>
      </c>
      <c r="E10" s="36"/>
      <c r="F10" s="36">
        <v>22.68</v>
      </c>
      <c r="G10" s="36"/>
      <c r="H10" s="47">
        <v>7.47</v>
      </c>
      <c r="I10" s="31"/>
      <c r="J10" s="47">
        <v>7.48</v>
      </c>
      <c r="K10" s="31"/>
      <c r="O10" s="6"/>
    </row>
    <row r="11" spans="1:19" ht="15" customHeight="1" x14ac:dyDescent="0.25">
      <c r="A11" s="25"/>
      <c r="B11" s="36"/>
      <c r="C11" s="36"/>
      <c r="D11" s="36"/>
      <c r="E11" s="36"/>
      <c r="F11" s="36"/>
      <c r="G11" s="36"/>
      <c r="H11" s="47"/>
      <c r="I11" s="31"/>
      <c r="J11" s="47"/>
      <c r="K11" s="31"/>
    </row>
    <row r="12" spans="1:19" ht="15" customHeight="1" x14ac:dyDescent="0.25">
      <c r="A12" s="25" t="s">
        <v>9</v>
      </c>
      <c r="B12" s="48">
        <f>SUM(B9:B11)</f>
        <v>1223.1199999999999</v>
      </c>
      <c r="C12" s="36"/>
      <c r="D12" s="48">
        <f>SUM(D9:D11)</f>
        <v>769.52</v>
      </c>
      <c r="E12" s="36"/>
      <c r="F12" s="48">
        <f>SUM(F9:F11)</f>
        <v>22.68</v>
      </c>
      <c r="G12" s="36"/>
      <c r="H12" s="48">
        <f>SUM(H9:H11)</f>
        <v>7.47</v>
      </c>
      <c r="I12" s="31"/>
      <c r="J12" s="48">
        <f>SUM(J9:J11)</f>
        <v>7.48</v>
      </c>
      <c r="K12" s="31"/>
      <c r="S12" s="2"/>
    </row>
    <row r="13" spans="1:19" ht="15.75" x14ac:dyDescent="0.25">
      <c r="A13" s="20"/>
      <c r="B13" s="20"/>
      <c r="C13" s="20"/>
      <c r="D13" s="20"/>
      <c r="E13" s="20"/>
      <c r="F13" s="20"/>
      <c r="G13" s="20"/>
      <c r="H13" s="47"/>
      <c r="I13" s="32"/>
      <c r="J13" s="47"/>
      <c r="K13" s="32"/>
    </row>
    <row r="14" spans="1:19" ht="15.75" x14ac:dyDescent="0.25">
      <c r="A14" s="20"/>
      <c r="B14" s="20"/>
      <c r="C14" s="20"/>
      <c r="D14" s="20"/>
      <c r="E14" s="20"/>
      <c r="F14" s="20"/>
      <c r="G14" s="20"/>
      <c r="H14" s="47"/>
      <c r="I14" s="32"/>
      <c r="J14" s="47"/>
      <c r="K14" s="32"/>
    </row>
    <row r="15" spans="1:19" ht="15.75" x14ac:dyDescent="0.25">
      <c r="A15" s="25"/>
      <c r="B15" s="36"/>
      <c r="C15" s="36"/>
      <c r="D15" s="36"/>
      <c r="E15" s="36"/>
      <c r="F15" s="36"/>
      <c r="G15" s="36"/>
      <c r="H15" s="47"/>
      <c r="I15" s="31"/>
      <c r="J15" s="47"/>
      <c r="K15" s="31"/>
    </row>
    <row r="16" spans="1:19" ht="15.75" x14ac:dyDescent="0.25">
      <c r="A16" s="20" t="s">
        <v>10</v>
      </c>
      <c r="B16" s="20"/>
      <c r="C16" s="20"/>
      <c r="D16" s="20"/>
      <c r="E16" s="20"/>
      <c r="F16" s="20"/>
      <c r="G16" s="20"/>
      <c r="H16" s="47"/>
      <c r="I16" s="32"/>
      <c r="J16" s="47"/>
      <c r="K16" s="32"/>
    </row>
    <row r="17" spans="1:15" ht="15" customHeight="1" x14ac:dyDescent="0.25">
      <c r="A17" s="36" t="s">
        <v>17</v>
      </c>
      <c r="B17" s="47">
        <f>128.13-3.72</f>
        <v>124.41</v>
      </c>
      <c r="C17" s="36"/>
      <c r="D17" s="47">
        <v>124.41</v>
      </c>
      <c r="E17" s="36"/>
      <c r="F17" s="47">
        <v>83.4</v>
      </c>
      <c r="G17" s="36"/>
      <c r="H17" s="47">
        <v>83.4</v>
      </c>
      <c r="I17" s="31"/>
      <c r="J17" s="47">
        <v>83.33</v>
      </c>
      <c r="K17" s="31"/>
    </row>
    <row r="18" spans="1:15" ht="15" customHeight="1" x14ac:dyDescent="0.25">
      <c r="H18" s="44"/>
      <c r="J18" s="44"/>
    </row>
    <row r="19" spans="1:15" ht="15" customHeight="1" x14ac:dyDescent="0.25">
      <c r="A19" s="30" t="s">
        <v>11</v>
      </c>
      <c r="B19" s="49">
        <f>SUM(B17:B17)</f>
        <v>124.41</v>
      </c>
      <c r="C19" s="36"/>
      <c r="D19" s="49">
        <f>SUM(D17:D17)</f>
        <v>124.41</v>
      </c>
      <c r="E19" s="36"/>
      <c r="F19" s="49">
        <f>SUM(F17:F17)</f>
        <v>83.4</v>
      </c>
      <c r="G19" s="36"/>
      <c r="H19" s="49">
        <f>SUM(H17:H17)</f>
        <v>83.4</v>
      </c>
      <c r="I19" s="5"/>
      <c r="J19" s="49">
        <f>SUM(J17:J17)</f>
        <v>83.33</v>
      </c>
      <c r="K19" s="5"/>
    </row>
    <row r="20" spans="1:15" ht="15" customHeight="1" x14ac:dyDescent="0.25">
      <c r="A20" s="36"/>
      <c r="B20" s="36"/>
      <c r="C20" s="36"/>
      <c r="D20" s="36"/>
      <c r="E20" s="36"/>
      <c r="F20" s="36"/>
      <c r="G20" s="36"/>
      <c r="H20" s="47"/>
      <c r="I20" s="5"/>
      <c r="J20" s="47"/>
      <c r="K20" s="5"/>
    </row>
    <row r="21" spans="1:15" ht="15" customHeight="1" x14ac:dyDescent="0.25">
      <c r="A21" s="36"/>
      <c r="B21" s="36"/>
      <c r="C21" s="36"/>
      <c r="D21" s="36"/>
      <c r="E21" s="36"/>
      <c r="F21" s="36"/>
      <c r="G21" s="36"/>
      <c r="H21" s="47"/>
      <c r="I21" s="5"/>
      <c r="J21" s="47"/>
      <c r="K21" s="5"/>
    </row>
    <row r="22" spans="1:15" ht="15" customHeight="1" x14ac:dyDescent="0.25">
      <c r="A22" s="30"/>
      <c r="B22" s="36"/>
      <c r="C22" s="36"/>
      <c r="D22" s="36"/>
      <c r="E22" s="36"/>
      <c r="F22" s="36"/>
      <c r="G22" s="36"/>
      <c r="H22" s="47"/>
      <c r="I22" s="32"/>
      <c r="J22" s="47"/>
      <c r="K22" s="32"/>
    </row>
    <row r="23" spans="1:15" ht="15" customHeight="1" x14ac:dyDescent="0.25">
      <c r="A23" s="2" t="s">
        <v>12</v>
      </c>
      <c r="B23" s="50">
        <f>B12-B19</f>
        <v>1098.7099999999998</v>
      </c>
      <c r="D23" s="50">
        <f>D12-D19</f>
        <v>645.11</v>
      </c>
      <c r="F23" s="50">
        <f>F12-F19</f>
        <v>-60.720000000000006</v>
      </c>
      <c r="H23" s="50">
        <f>H12-H19</f>
        <v>-75.930000000000007</v>
      </c>
      <c r="I23" s="37"/>
      <c r="J23" s="50">
        <f>J12-J19</f>
        <v>-75.849999999999994</v>
      </c>
      <c r="K23" s="37"/>
    </row>
    <row r="24" spans="1:15" ht="15" customHeight="1" x14ac:dyDescent="0.25">
      <c r="A24" s="20"/>
      <c r="B24" s="20"/>
      <c r="C24" s="20"/>
      <c r="D24" s="20"/>
      <c r="E24" s="20"/>
      <c r="F24" s="20"/>
      <c r="G24" s="20"/>
      <c r="H24" s="47"/>
      <c r="I24" s="32"/>
      <c r="J24" s="47"/>
      <c r="K24" s="32"/>
      <c r="M24" s="4"/>
      <c r="N24" s="65"/>
      <c r="O24" s="1"/>
    </row>
    <row r="25" spans="1:15" ht="15" customHeight="1" x14ac:dyDescent="0.25">
      <c r="A25" s="2" t="s">
        <v>18</v>
      </c>
      <c r="B25" s="51">
        <v>0</v>
      </c>
      <c r="D25" s="51">
        <v>0</v>
      </c>
      <c r="F25" s="51">
        <v>0</v>
      </c>
      <c r="H25" s="51">
        <v>0</v>
      </c>
      <c r="J25" s="51">
        <v>0</v>
      </c>
    </row>
    <row r="26" spans="1:15" ht="15" customHeight="1" x14ac:dyDescent="0.25">
      <c r="H26" s="44"/>
      <c r="J26" s="44"/>
    </row>
    <row r="27" spans="1:15" ht="15" customHeight="1" thickBot="1" x14ac:dyDescent="0.3">
      <c r="A27" s="2" t="s">
        <v>28</v>
      </c>
      <c r="B27" s="52">
        <f>B23-B25</f>
        <v>1098.7099999999998</v>
      </c>
      <c r="D27" s="52">
        <f>D23-D25</f>
        <v>645.11</v>
      </c>
      <c r="F27" s="52">
        <f>F23-F25</f>
        <v>-60.720000000000006</v>
      </c>
      <c r="H27" s="52">
        <f>H23-H25</f>
        <v>-75.930000000000007</v>
      </c>
      <c r="J27" s="52">
        <f>J23-J25</f>
        <v>-75.849999999999994</v>
      </c>
    </row>
    <row r="28" spans="1:15" ht="15" customHeight="1" thickTop="1" x14ac:dyDescent="0.25">
      <c r="H28" s="44"/>
      <c r="J28" s="44"/>
      <c r="N28" s="65"/>
    </row>
    <row r="29" spans="1:15" ht="15" customHeight="1" x14ac:dyDescent="0.25">
      <c r="H29" s="44"/>
      <c r="J29" s="44"/>
    </row>
    <row r="30" spans="1:15" ht="15" customHeight="1" x14ac:dyDescent="0.25">
      <c r="H30" s="44"/>
      <c r="J30" s="44"/>
    </row>
    <row r="31" spans="1:15" ht="15" customHeight="1" x14ac:dyDescent="0.25">
      <c r="A31" s="25"/>
      <c r="B31" s="47"/>
      <c r="C31" s="36"/>
      <c r="D31" s="36"/>
      <c r="E31" s="36"/>
      <c r="F31" s="36"/>
      <c r="G31" s="36"/>
      <c r="H31" s="47"/>
      <c r="I31" s="31"/>
      <c r="J31" s="47"/>
      <c r="K31" s="31"/>
    </row>
    <row r="32" spans="1:15" ht="15" customHeight="1" x14ac:dyDescent="0.25">
      <c r="H32" s="44"/>
      <c r="J32" s="44"/>
    </row>
    <row r="33" spans="1:10" ht="15" customHeight="1" x14ac:dyDescent="0.25">
      <c r="J33" s="2"/>
    </row>
    <row r="46" spans="1:10" ht="15" customHeight="1" x14ac:dyDescent="0.25">
      <c r="A46" s="38"/>
      <c r="B46" s="38"/>
      <c r="C46" s="38"/>
      <c r="D46" s="38"/>
      <c r="E46" s="38"/>
      <c r="F46" s="38"/>
      <c r="G46" s="38"/>
      <c r="H46" s="38"/>
    </row>
  </sheetData>
  <pageMargins left="0.7" right="0.7" top="0.64" bottom="0.35" header="0.3" footer="0.21"/>
  <pageSetup paperSize="9" scale="66" orientation="portrait" r:id="rId1"/>
  <headerFooter>
    <oddFooter>&amp;CPagina 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2</vt:i4>
      </vt:variant>
    </vt:vector>
  </HeadingPairs>
  <TitlesOfParts>
    <vt:vector size="5" baseType="lpstr">
      <vt:lpstr>Voorblad</vt:lpstr>
      <vt:lpstr>Balans 31.12.24</vt:lpstr>
      <vt:lpstr>Inkomsten-uitgaven</vt:lpstr>
      <vt:lpstr>'Balans 31.12.24'!Afdrukbereik</vt:lpstr>
      <vt:lpstr>'Inkomsten-uitgaven'!Afdrukbereik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Ingeborg</dc:creator>
  <cp:lastModifiedBy>Windows User</cp:lastModifiedBy>
  <cp:lastPrinted>2025-03-31T18:06:13Z</cp:lastPrinted>
  <dcterms:created xsi:type="dcterms:W3CDTF">2010-04-16T11:10:33Z</dcterms:created>
  <dcterms:modified xsi:type="dcterms:W3CDTF">2025-03-31T18:14:43Z</dcterms:modified>
</cp:coreProperties>
</file>